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763582C-958D-466A-90B3-1E8504F2F61F}" xr6:coauthVersionLast="31" xr6:coauthVersionMax="31" xr10:uidLastSave="{00000000-0000-0000-0000-000000000000}"/>
  <bookViews>
    <workbookView xWindow="0" yWindow="0" windowWidth="18315" windowHeight="6390" xr2:uid="{00000000-000D-0000-FFFF-FFFF00000000}"/>
  </bookViews>
  <sheets>
    <sheet name="H30U-14" sheetId="2" r:id="rId1"/>
    <sheet name="H30U-13" sheetId="10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8" i="10" l="1"/>
  <c r="X8" i="10"/>
  <c r="O8" i="10"/>
  <c r="L8" i="10"/>
  <c r="I8" i="10"/>
  <c r="F8" i="10"/>
  <c r="C8" i="10"/>
  <c r="S7" i="10"/>
  <c r="Y7" i="10" s="1"/>
  <c r="Q7" i="10"/>
  <c r="X7" i="10" s="1"/>
  <c r="L7" i="10"/>
  <c r="I7" i="10"/>
  <c r="F7" i="10"/>
  <c r="C7" i="10"/>
  <c r="S6" i="10"/>
  <c r="Q6" i="10"/>
  <c r="R6" i="10" s="1"/>
  <c r="P6" i="10"/>
  <c r="N6" i="10"/>
  <c r="I6" i="10"/>
  <c r="F6" i="10"/>
  <c r="C6" i="10"/>
  <c r="S5" i="10"/>
  <c r="Q5" i="10"/>
  <c r="P5" i="10"/>
  <c r="N5" i="10"/>
  <c r="O5" i="10" s="1"/>
  <c r="M5" i="10"/>
  <c r="K5" i="10"/>
  <c r="F5" i="10"/>
  <c r="C5" i="10"/>
  <c r="S4" i="10"/>
  <c r="Q4" i="10"/>
  <c r="R4" i="10" s="1"/>
  <c r="P4" i="10"/>
  <c r="N4" i="10"/>
  <c r="O4" i="10" s="1"/>
  <c r="M4" i="10"/>
  <c r="K4" i="10"/>
  <c r="L4" i="10" s="1"/>
  <c r="J4" i="10"/>
  <c r="H4" i="10"/>
  <c r="C4" i="10"/>
  <c r="S3" i="10"/>
  <c r="Q3" i="10"/>
  <c r="R3" i="10" s="1"/>
  <c r="P3" i="10"/>
  <c r="N3" i="10"/>
  <c r="M3" i="10"/>
  <c r="K3" i="10"/>
  <c r="L3" i="10" s="1"/>
  <c r="J3" i="10"/>
  <c r="H3" i="10"/>
  <c r="G3" i="10"/>
  <c r="E3" i="10"/>
  <c r="E3" i="2"/>
  <c r="Y8" i="2"/>
  <c r="X8" i="2"/>
  <c r="V8" i="10" l="1"/>
  <c r="T8" i="10"/>
  <c r="X5" i="10"/>
  <c r="I3" i="10"/>
  <c r="I4" i="10"/>
  <c r="R5" i="10"/>
  <c r="O3" i="10"/>
  <c r="Y4" i="10"/>
  <c r="O6" i="10"/>
  <c r="U6" i="10" s="1"/>
  <c r="Y5" i="10"/>
  <c r="X3" i="10"/>
  <c r="Z8" i="10"/>
  <c r="Y6" i="10"/>
  <c r="X6" i="10"/>
  <c r="Z7" i="10"/>
  <c r="T4" i="10"/>
  <c r="Y3" i="10"/>
  <c r="F3" i="10"/>
  <c r="T3" i="10" s="1"/>
  <c r="U4" i="10"/>
  <c r="R7" i="10"/>
  <c r="U7" i="10" s="1"/>
  <c r="U8" i="10"/>
  <c r="V4" i="10"/>
  <c r="V6" i="10"/>
  <c r="X4" i="10"/>
  <c r="Z4" i="10" s="1"/>
  <c r="L5" i="10"/>
  <c r="U5" i="10" s="1"/>
  <c r="Q7" i="2"/>
  <c r="X7" i="2" s="1"/>
  <c r="S7" i="2"/>
  <c r="Y7" i="2" s="1"/>
  <c r="Z5" i="10" l="1"/>
  <c r="W8" i="10"/>
  <c r="Z3" i="10"/>
  <c r="T6" i="10"/>
  <c r="W6" i="10" s="1"/>
  <c r="T5" i="10"/>
  <c r="W5" i="10" s="1"/>
  <c r="W4" i="10"/>
  <c r="Z6" i="10"/>
  <c r="V3" i="10"/>
  <c r="U3" i="10"/>
  <c r="W3" i="10" s="1"/>
  <c r="V5" i="10"/>
  <c r="V7" i="10"/>
  <c r="T7" i="10"/>
  <c r="W7" i="10" s="1"/>
  <c r="Z7" i="2"/>
  <c r="J3" i="2"/>
  <c r="AA3" i="10" l="1"/>
  <c r="AA5" i="10"/>
  <c r="AA8" i="10"/>
  <c r="AA6" i="10"/>
  <c r="AA4" i="10"/>
  <c r="AA7" i="10"/>
  <c r="R7" i="2"/>
  <c r="H3" i="2"/>
  <c r="I3" i="2" s="1"/>
  <c r="Q6" i="2" l="1"/>
  <c r="S6" i="2"/>
  <c r="P6" i="2"/>
  <c r="N6" i="2"/>
  <c r="S5" i="2"/>
  <c r="Q5" i="2"/>
  <c r="P5" i="2"/>
  <c r="N5" i="2"/>
  <c r="M5" i="2"/>
  <c r="K5" i="2"/>
  <c r="S4" i="2"/>
  <c r="P4" i="2"/>
  <c r="M4" i="2"/>
  <c r="J4" i="2"/>
  <c r="Q4" i="2"/>
  <c r="R4" i="2" s="1"/>
  <c r="N4" i="2"/>
  <c r="K4" i="2"/>
  <c r="L4" i="2" s="1"/>
  <c r="S3" i="2"/>
  <c r="Q3" i="2"/>
  <c r="P3" i="2"/>
  <c r="N3" i="2"/>
  <c r="M3" i="2"/>
  <c r="K3" i="2"/>
  <c r="H4" i="2"/>
  <c r="G3" i="2"/>
  <c r="C4" i="2"/>
  <c r="C5" i="2"/>
  <c r="F5" i="2"/>
  <c r="C6" i="2"/>
  <c r="F6" i="2"/>
  <c r="I6" i="2"/>
  <c r="C7" i="2"/>
  <c r="F7" i="2"/>
  <c r="I7" i="2"/>
  <c r="L7" i="2"/>
  <c r="C8" i="2"/>
  <c r="F8" i="2"/>
  <c r="I8" i="2"/>
  <c r="L8" i="2"/>
  <c r="O8" i="2"/>
  <c r="Y3" i="2" l="1"/>
  <c r="R5" i="2"/>
  <c r="X6" i="2"/>
  <c r="X5" i="2"/>
  <c r="Y5" i="2"/>
  <c r="Y6" i="2"/>
  <c r="X4" i="2"/>
  <c r="Y4" i="2"/>
  <c r="X3" i="2"/>
  <c r="R3" i="2"/>
  <c r="F3" i="2"/>
  <c r="O4" i="2"/>
  <c r="L3" i="2"/>
  <c r="V8" i="2"/>
  <c r="O6" i="2"/>
  <c r="I4" i="2"/>
  <c r="R6" i="2"/>
  <c r="O3" i="2"/>
  <c r="L5" i="2"/>
  <c r="V5" i="2" s="1"/>
  <c r="O5" i="2"/>
  <c r="T7" i="2"/>
  <c r="U8" i="2"/>
  <c r="Z8" i="2"/>
  <c r="U7" i="2"/>
  <c r="V6" i="2"/>
  <c r="T8" i="2"/>
  <c r="V7" i="2"/>
  <c r="Z3" i="2" l="1"/>
  <c r="U5" i="2"/>
  <c r="Z5" i="2"/>
  <c r="Z6" i="2"/>
  <c r="U6" i="2"/>
  <c r="Z4" i="2"/>
  <c r="T3" i="2"/>
  <c r="T6" i="2"/>
  <c r="T5" i="2"/>
  <c r="V4" i="2"/>
  <c r="U4" i="2"/>
  <c r="T4" i="2"/>
  <c r="U3" i="2"/>
  <c r="V3" i="2"/>
  <c r="W8" i="2"/>
  <c r="W7" i="2"/>
  <c r="W5" i="2" l="1"/>
  <c r="W6" i="2"/>
  <c r="W3" i="2"/>
  <c r="W4" i="2"/>
  <c r="AA3" i="2" l="1"/>
  <c r="AA5" i="2"/>
  <c r="AA6" i="2"/>
  <c r="AA8" i="2"/>
</calcChain>
</file>

<file path=xl/sharedStrings.xml><?xml version="1.0" encoding="utf-8"?>
<sst xmlns="http://schemas.openxmlformats.org/spreadsheetml/2006/main" count="42" uniqueCount="16">
  <si>
    <t>青森</t>
    <rPh sb="0" eb="2">
      <t>アオモリ</t>
    </rPh>
    <phoneticPr fontId="1"/>
  </si>
  <si>
    <t>秋田</t>
    <rPh sb="0" eb="2">
      <t>アキタ</t>
    </rPh>
    <phoneticPr fontId="1"/>
  </si>
  <si>
    <t>岩手</t>
    <rPh sb="0" eb="2">
      <t>イワテ</t>
    </rPh>
    <phoneticPr fontId="1"/>
  </si>
  <si>
    <t>山形</t>
    <rPh sb="0" eb="2">
      <t>ヤマガタ</t>
    </rPh>
    <phoneticPr fontId="1"/>
  </si>
  <si>
    <t>宮城</t>
    <rPh sb="0" eb="2">
      <t>ミヤギ</t>
    </rPh>
    <phoneticPr fontId="1"/>
  </si>
  <si>
    <t>福島</t>
    <rPh sb="0" eb="2">
      <t>フクシマ</t>
    </rPh>
    <phoneticPr fontId="1"/>
  </si>
  <si>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</si>
  <si>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</si>
  <si>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</si>
  <si>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勝ち点</t>
    <rPh sb="0" eb="1">
      <t>カ</t>
    </rPh>
    <rPh sb="2" eb="3">
      <t>テン</t>
    </rPh>
    <phoneticPr fontId="1"/>
  </si>
  <si>
    <t>順位</t>
    <rPh sb="0" eb="2">
      <t>ジュンイ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</si>
  <si>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</si>
  <si>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</si>
  <si>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</si>
  <si>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H30　U-14東北トレセンマッチ結果</t>
    <rPh sb="8" eb="10">
      <t>トウホク</t>
    </rPh>
    <rPh sb="17" eb="19">
      <t>ケッカ</t>
    </rPh>
    <phoneticPr fontId="1"/>
  </si>
  <si>
    <t>H30　U-13東北トレセンマッチ結果</t>
    <rPh sb="8" eb="10">
      <t>トウホク</t>
    </rPh>
    <rPh sb="17" eb="19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</si>
</sst>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b/>
      <sz val="14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"/>
  <sheetViews>
    <sheetView tabSelected="1" zoomScale="85" zoomScaleNormal="85" workbookViewId="0">
      <selection activeCell="AA8" sqref="AA8"/>
    </sheetView>
  </sheetViews>
  <sheetFormatPr defaultColWidth="9" defaultRowHeight="18.75" x14ac:dyDescent="0.15"/>
  <cols>
    <col min="1" max="1" width="10.625" style="2" customWidth="1"/>
    <col min="2" max="19" width="4.125" style="2" customWidth="1"/>
    <col min="20" max="27" width="6.25" style="2" customWidth="1"/>
    <col min="28" max="16384" width="9" style="2"/>
  </cols>
  <sheetData>
    <row r="1" spans="1:27" ht="50.25" customHeight="1" thickBot="1" x14ac:dyDescent="0.2">
      <c r="A1" s="1" t="s">
        <v>14</v>
      </c>
    </row>
    <row r="2" spans="1:27" ht="50.25" customHeight="1" thickBot="1" x14ac:dyDescent="0.2">
      <c r="A2" s="29"/>
      <c r="B2" s="42" t="s">
        <v>0</v>
      </c>
      <c r="C2" s="43"/>
      <c r="D2" s="44"/>
      <c r="E2" s="42" t="s">
        <v>1</v>
      </c>
      <c r="F2" s="43"/>
      <c r="G2" s="44"/>
      <c r="H2" s="42" t="s">
        <v>2</v>
      </c>
      <c r="I2" s="43"/>
      <c r="J2" s="44"/>
      <c r="K2" s="42" t="s">
        <v>3</v>
      </c>
      <c r="L2" s="43"/>
      <c r="M2" s="44"/>
      <c r="N2" s="42" t="s">
        <v>4</v>
      </c>
      <c r="O2" s="43"/>
      <c r="P2" s="44"/>
      <c r="Q2" s="42" t="s">
        <v>5</v>
      </c>
      <c r="R2" s="43"/>
      <c r="S2" s="44"/>
      <c r="T2" s="30" t="s">
        <v>6</v>
      </c>
      <c r="U2" s="30" t="s">
        <v>7</v>
      </c>
      <c r="V2" s="30" t="s">
        <v>8</v>
      </c>
      <c r="W2" s="30" t="s">
        <v>9</v>
      </c>
      <c r="X2" s="31" t="s">
        <v>11</v>
      </c>
      <c r="Y2" s="31" t="s">
        <v>12</v>
      </c>
      <c r="Z2" s="31" t="s">
        <v>13</v>
      </c>
      <c r="AA2" s="32" t="s">
        <v>10</v>
      </c>
    </row>
    <row r="3" spans="1:27" ht="50.25" customHeight="1" x14ac:dyDescent="0.15">
      <c r="A3" s="33" t="s">
        <v>0</v>
      </c>
      <c r="B3" s="48"/>
      <c r="C3" s="49"/>
      <c r="D3" s="50"/>
      <c r="E3" s="34">
        <f>IF(D4="","",D4)</f>
        <v>4</v>
      </c>
      <c r="F3" s="35" t="str">
        <f>IF(E3="","",IF(E3=G3,"△",IF(E3&lt;G3,"●",IF(E3&gt;G3,"○"))))</f>
        <v>○</v>
      </c>
      <c r="G3" s="36">
        <f>IF(B4="","",B4)</f>
        <v>2</v>
      </c>
      <c r="H3" s="34">
        <f>IF(D5="","",D5)</f>
        <v>1</v>
      </c>
      <c r="I3" s="35" t="str">
        <f>IF(H3="","",IF(H3=J3,"△",IF(H3&lt;J3,"●",IF(H3&gt;J3,"○"))))</f>
        <v>●</v>
      </c>
      <c r="J3" s="36">
        <f>IF(B5="","",B5)</f>
        <v>7</v>
      </c>
      <c r="K3" s="34">
        <f>IF(D6="","",D6)</f>
        <v>6</v>
      </c>
      <c r="L3" s="35" t="str">
        <f>IF(K3="","",IF(K3=M3,"△",IF(K3&lt;M3,"●",IF(K3&gt;M3,"○"))))</f>
        <v>○</v>
      </c>
      <c r="M3" s="36">
        <f>IF(B6="","",B6)</f>
        <v>2</v>
      </c>
      <c r="N3" s="34">
        <f>IF(D7="","",D7)</f>
        <v>6</v>
      </c>
      <c r="O3" s="35" t="str">
        <f>IF(N3="","",IF(N3=P3,"△",IF(N3&lt;P3,"●",IF(N3&gt;P3,"○"))))</f>
        <v>○</v>
      </c>
      <c r="P3" s="36">
        <f>IF(B7="","",B7)</f>
        <v>3</v>
      </c>
      <c r="Q3" s="34">
        <f>IF(D8="","",D8)</f>
        <v>6</v>
      </c>
      <c r="R3" s="35" t="str">
        <f>IF(Q3="","",IF(Q3=S3,"△",IF(Q3&lt;S3,"●",IF(Q3&gt;S3,"○"))))</f>
        <v>○</v>
      </c>
      <c r="S3" s="37">
        <f>IF(B8="","",B8)</f>
        <v>2</v>
      </c>
      <c r="T3" s="37">
        <f t="shared" ref="T3:T8" si="0">COUNTIF(B3:S3,"○")</f>
        <v>4</v>
      </c>
      <c r="U3" s="37">
        <f t="shared" ref="U3:U8" si="1">COUNTIF(B3:S3,"△")</f>
        <v>0</v>
      </c>
      <c r="V3" s="37">
        <f t="shared" ref="V3:V8" si="2">COUNTIF(B3:S3,"●")</f>
        <v>1</v>
      </c>
      <c r="W3" s="38">
        <f t="shared" ref="W3:W8" si="3">T3*3+1*U3</f>
        <v>12</v>
      </c>
      <c r="X3" s="39">
        <f t="shared" ref="X3:X8" si="4">SUM(B3,E3,H3,K3,N3,Q3)</f>
        <v>23</v>
      </c>
      <c r="Y3" s="40">
        <f t="shared" ref="Y3:Y8" si="5">SUM(D3,G3,J3,M3,P3,S3)</f>
        <v>16</v>
      </c>
      <c r="Z3" s="40">
        <f>X3-Y3</f>
        <v>7</v>
      </c>
      <c r="AA3" s="41">
        <f>_xlfn.RANK.EQ(W3,$W$3:$W$8)</f>
        <v>1</v>
      </c>
    </row>
    <row r="4" spans="1:27" ht="50.25" customHeight="1" x14ac:dyDescent="0.15">
      <c r="A4" s="9" t="s">
        <v>1</v>
      </c>
      <c r="B4" s="17">
        <v>2</v>
      </c>
      <c r="C4" s="20" t="str">
        <f>IF(B4="","",IF(B4=D4,"△",IF(B4&lt;D4,"●",IF(B4&gt;D4,"○"))))</f>
        <v>●</v>
      </c>
      <c r="D4" s="15">
        <v>4</v>
      </c>
      <c r="E4" s="45"/>
      <c r="F4" s="46"/>
      <c r="G4" s="47"/>
      <c r="H4" s="25">
        <f>IF(G5="","",G5)</f>
        <v>3</v>
      </c>
      <c r="I4" s="21" t="str">
        <f>IF(H4="","",IF(H4=J4,"△",IF(H4&lt;J4,"●",IF(H4&gt;J4,"○"))))</f>
        <v>○</v>
      </c>
      <c r="J4" s="6">
        <f>IF(E5="","",E5)</f>
        <v>2</v>
      </c>
      <c r="K4" s="25">
        <f>IF(G6="","",G6)</f>
        <v>5</v>
      </c>
      <c r="L4" s="21" t="str">
        <f>IF(K4="","",IF(K4=M4,"△",IF(K4&lt;M4,"●",IF(K4&gt;M4,"○"))))</f>
        <v>○</v>
      </c>
      <c r="M4" s="6">
        <f>IF(E6="","",E6)</f>
        <v>2</v>
      </c>
      <c r="N4" s="25">
        <f>IF(G7="","",G7)</f>
        <v>1</v>
      </c>
      <c r="O4" s="21" t="str">
        <f>IF(N4="","",IF(N4=P4,"△",IF(N4&lt;P4,"●",IF(N4&gt;P4,"○"))))</f>
        <v>●</v>
      </c>
      <c r="P4" s="6">
        <f>IF(E7="","",E7)</f>
        <v>3</v>
      </c>
      <c r="Q4" s="25">
        <f>IF(G8="","",G8)</f>
        <v>3</v>
      </c>
      <c r="R4" s="21" t="str">
        <f>IF(Q4="","",IF(Q4=S4,"△",IF(Q4&lt;S4,"●",IF(Q4&gt;S4,"○"))))</f>
        <v>○</v>
      </c>
      <c r="S4" s="6">
        <f>IF(E8="","",E8)</f>
        <v>0</v>
      </c>
      <c r="T4" s="6">
        <f t="shared" si="0"/>
        <v>3</v>
      </c>
      <c r="U4" s="6">
        <f t="shared" si="1"/>
        <v>0</v>
      </c>
      <c r="V4" s="6">
        <f t="shared" si="2"/>
        <v>2</v>
      </c>
      <c r="W4" s="11">
        <f t="shared" si="3"/>
        <v>9</v>
      </c>
      <c r="X4" s="27">
        <f t="shared" si="4"/>
        <v>14</v>
      </c>
      <c r="Y4" s="3">
        <f t="shared" si="5"/>
        <v>11</v>
      </c>
      <c r="Z4" s="3">
        <f t="shared" ref="Z4:Z8" si="6">X4-Y4</f>
        <v>3</v>
      </c>
      <c r="AA4" s="13">
        <v>3</v>
      </c>
    </row>
    <row r="5" spans="1:27" ht="50.25" customHeight="1" x14ac:dyDescent="0.15">
      <c r="A5" s="9" t="s">
        <v>2</v>
      </c>
      <c r="B5" s="18">
        <v>7</v>
      </c>
      <c r="C5" s="21" t="str">
        <f>IF(B5="","",IF(B5=D5,"△",IF(B5&lt;D5,"●",IF(B5&gt;D5,"○"))))</f>
        <v>○</v>
      </c>
      <c r="D5" s="5">
        <v>1</v>
      </c>
      <c r="E5" s="18">
        <v>2</v>
      </c>
      <c r="F5" s="20" t="str">
        <f>IF(E5="","",IF(E5=G5,"△",IF(E5&lt;G5,"●",IF(E5&gt;G5,"○"))))</f>
        <v>●</v>
      </c>
      <c r="G5" s="4">
        <v>3</v>
      </c>
      <c r="H5" s="45"/>
      <c r="I5" s="46"/>
      <c r="J5" s="47"/>
      <c r="K5" s="25">
        <f>IF(J6="","",J6)</f>
        <v>4</v>
      </c>
      <c r="L5" s="20" t="str">
        <f>IF(K5="","",IF(K5=M5,"△",IF(K5&lt;M5,"●",IF(K5&gt;M5,"○"))))</f>
        <v>○</v>
      </c>
      <c r="M5" s="26">
        <f>IF(H6="","",H6)</f>
        <v>1</v>
      </c>
      <c r="N5" s="25">
        <f>IF(J7="","",J7)</f>
        <v>8</v>
      </c>
      <c r="O5" s="20" t="str">
        <f>IF(N5="","",IF(N5=P5,"△",IF(N5&lt;P5,"●",IF(N5&gt;P5,"○"))))</f>
        <v>○</v>
      </c>
      <c r="P5" s="26">
        <f>IF(H7="","",H7)</f>
        <v>1</v>
      </c>
      <c r="Q5" s="25">
        <f>IF(J8="","",J8)</f>
        <v>0</v>
      </c>
      <c r="R5" s="20" t="str">
        <f>IF(Q5="","",IF(Q5=S5,"△",IF(Q5&lt;S5,"●",IF(Q5&gt;S5,"○"))))</f>
        <v>●</v>
      </c>
      <c r="S5" s="6">
        <f>IF(H8="","",H8)</f>
        <v>1</v>
      </c>
      <c r="T5" s="6">
        <f t="shared" si="0"/>
        <v>3</v>
      </c>
      <c r="U5" s="6">
        <f t="shared" si="1"/>
        <v>0</v>
      </c>
      <c r="V5" s="6">
        <f t="shared" si="2"/>
        <v>2</v>
      </c>
      <c r="W5" s="11">
        <f t="shared" si="3"/>
        <v>9</v>
      </c>
      <c r="X5" s="27">
        <f t="shared" si="4"/>
        <v>21</v>
      </c>
      <c r="Y5" s="3">
        <f t="shared" si="5"/>
        <v>7</v>
      </c>
      <c r="Z5" s="3">
        <f t="shared" si="6"/>
        <v>14</v>
      </c>
      <c r="AA5" s="13">
        <f t="shared" ref="AA5:AA8" si="7">_xlfn.RANK.EQ(W5,$W$3:$W$8)</f>
        <v>2</v>
      </c>
    </row>
    <row r="6" spans="1:27" ht="50.25" customHeight="1" x14ac:dyDescent="0.15">
      <c r="A6" s="9" t="s">
        <v>3</v>
      </c>
      <c r="B6" s="18">
        <v>2</v>
      </c>
      <c r="C6" s="21" t="str">
        <f>IF(B6="","",IF(B6=D6,"△",IF(B6&lt;D6,"●",IF(B6&gt;D6,"○"))))</f>
        <v>●</v>
      </c>
      <c r="D6" s="5">
        <v>6</v>
      </c>
      <c r="E6" s="18">
        <v>2</v>
      </c>
      <c r="F6" s="21" t="str">
        <f>IF(E6="","",IF(E6=G6,"△",IF(E6&lt;G6,"●",IF(E6&gt;G6,"○"))))</f>
        <v>●</v>
      </c>
      <c r="G6" s="4">
        <v>5</v>
      </c>
      <c r="H6" s="18">
        <v>1</v>
      </c>
      <c r="I6" s="20" t="str">
        <f>IF(H6="","",IF(H6=J6,"△",IF(H6&lt;J6,"●",IF(H6&gt;J6,"○"))))</f>
        <v>●</v>
      </c>
      <c r="J6" s="5">
        <v>4</v>
      </c>
      <c r="K6" s="45"/>
      <c r="L6" s="46"/>
      <c r="M6" s="47"/>
      <c r="N6" s="25">
        <f>IF(M7="","",M7)</f>
        <v>4</v>
      </c>
      <c r="O6" s="21" t="str">
        <f>IF(N6="","",IF(N6=P6,"△",IF(N6&lt;P6,"●",IF(N6&gt;P6,"○"))))</f>
        <v>○</v>
      </c>
      <c r="P6" s="26">
        <f>IF(K7="","",K7)</f>
        <v>0</v>
      </c>
      <c r="Q6" s="25">
        <f>IF(M8="","",M8)</f>
        <v>3</v>
      </c>
      <c r="R6" s="21" t="str">
        <f>IF(Q6="","",IF(Q6=S6,"△",IF(Q6&lt;S6,"●",IF(Q6&gt;S6,"○"))))</f>
        <v>○</v>
      </c>
      <c r="S6" s="6">
        <f>IF(K8="","",K8)</f>
        <v>1</v>
      </c>
      <c r="T6" s="6">
        <f t="shared" si="0"/>
        <v>2</v>
      </c>
      <c r="U6" s="6">
        <f t="shared" si="1"/>
        <v>0</v>
      </c>
      <c r="V6" s="6">
        <f t="shared" si="2"/>
        <v>3</v>
      </c>
      <c r="W6" s="11">
        <f t="shared" si="3"/>
        <v>6</v>
      </c>
      <c r="X6" s="27">
        <f t="shared" si="4"/>
        <v>12</v>
      </c>
      <c r="Y6" s="3">
        <f t="shared" si="5"/>
        <v>16</v>
      </c>
      <c r="Z6" s="3">
        <f t="shared" si="6"/>
        <v>-4</v>
      </c>
      <c r="AA6" s="13">
        <f t="shared" si="7"/>
        <v>4</v>
      </c>
    </row>
    <row r="7" spans="1:27" ht="50.25" customHeight="1" x14ac:dyDescent="0.15">
      <c r="A7" s="9" t="s">
        <v>4</v>
      </c>
      <c r="B7" s="18">
        <v>3</v>
      </c>
      <c r="C7" s="21" t="str">
        <f>IF(B7="","",IF(B7=D7,"△",IF(B7&lt;D7,"●",IF(B7&gt;D7,"○"))))</f>
        <v>●</v>
      </c>
      <c r="D7" s="5">
        <v>6</v>
      </c>
      <c r="E7" s="18">
        <v>3</v>
      </c>
      <c r="F7" s="21" t="str">
        <f>IF(E7="","",IF(E7=G7,"△",IF(E7&lt;G7,"●",IF(E7&gt;G7,"○"))))</f>
        <v>○</v>
      </c>
      <c r="G7" s="4">
        <v>1</v>
      </c>
      <c r="H7" s="18">
        <v>1</v>
      </c>
      <c r="I7" s="21" t="str">
        <f>IF(H7="","",IF(H7=J7,"△",IF(H7&lt;J7,"●",IF(H7&gt;J7,"○"))))</f>
        <v>●</v>
      </c>
      <c r="J7" s="5">
        <v>8</v>
      </c>
      <c r="K7" s="18">
        <v>0</v>
      </c>
      <c r="L7" s="20" t="str">
        <f>IF(K7="","",IF(K7=M7,"△",IF(K7&lt;M7,"●",IF(K7&gt;M7,"○"))))</f>
        <v>●</v>
      </c>
      <c r="M7" s="4">
        <v>4</v>
      </c>
      <c r="N7" s="45"/>
      <c r="O7" s="46"/>
      <c r="P7" s="47"/>
      <c r="Q7" s="25">
        <f>IF(P8="","",P8)</f>
        <v>5</v>
      </c>
      <c r="R7" s="21" t="str">
        <f>IF(Q7="","",IF(Q7=S7,"△",IF(Q7&lt;S7,"●",IF(Q7&gt;S7,"○"))))</f>
        <v>○</v>
      </c>
      <c r="S7" s="6">
        <f>IF(N8="","",N8)</f>
        <v>1</v>
      </c>
      <c r="T7" s="6">
        <f t="shared" si="0"/>
        <v>2</v>
      </c>
      <c r="U7" s="6">
        <f t="shared" si="1"/>
        <v>0</v>
      </c>
      <c r="V7" s="6">
        <f t="shared" si="2"/>
        <v>3</v>
      </c>
      <c r="W7" s="11">
        <f t="shared" si="3"/>
        <v>6</v>
      </c>
      <c r="X7" s="27">
        <f t="shared" si="4"/>
        <v>12</v>
      </c>
      <c r="Y7" s="3">
        <f t="shared" si="5"/>
        <v>20</v>
      </c>
      <c r="Z7" s="3">
        <f>X7-Y7</f>
        <v>-8</v>
      </c>
      <c r="AA7" s="13">
        <v>5</v>
      </c>
    </row>
    <row r="8" spans="1:27" ht="50.25" customHeight="1" thickBot="1" x14ac:dyDescent="0.2">
      <c r="A8" s="10" t="s">
        <v>5</v>
      </c>
      <c r="B8" s="19">
        <v>2</v>
      </c>
      <c r="C8" s="22" t="str">
        <f>IF(B8="","",IF(B8=D8,"△",IF(B8&lt;D8,"●",IF(B8&gt;D8,"○"))))</f>
        <v>●</v>
      </c>
      <c r="D8" s="7">
        <v>6</v>
      </c>
      <c r="E8" s="19">
        <v>0</v>
      </c>
      <c r="F8" s="22" t="str">
        <f>IF(E8="","",IF(E8=G8,"△",IF(E8&lt;G8,"●",IF(E8&gt;G8,"○"))))</f>
        <v>●</v>
      </c>
      <c r="G8" s="16">
        <v>3</v>
      </c>
      <c r="H8" s="19">
        <v>1</v>
      </c>
      <c r="I8" s="22" t="str">
        <f>IF(H8="","",IF(H8=J8,"△",IF(H8&lt;J8,"●",IF(H8&gt;J8,"○"))))</f>
        <v>○</v>
      </c>
      <c r="J8" s="7">
        <v>0</v>
      </c>
      <c r="K8" s="19">
        <v>1</v>
      </c>
      <c r="L8" s="22" t="str">
        <f>IF(K8="","",IF(K8=M8,"△",IF(K8&lt;M8,"●",IF(K8&gt;M8,"○"))))</f>
        <v>●</v>
      </c>
      <c r="M8" s="16">
        <v>3</v>
      </c>
      <c r="N8" s="23">
        <v>1</v>
      </c>
      <c r="O8" s="24" t="str">
        <f>IF(N8="","",IF(N8=P8,"△",IF(N8&lt;P8,"●",IF(N8&gt;P8,"○"))))</f>
        <v>●</v>
      </c>
      <c r="P8" s="7">
        <v>5</v>
      </c>
      <c r="Q8" s="51"/>
      <c r="R8" s="52"/>
      <c r="S8" s="53"/>
      <c r="T8" s="7">
        <f t="shared" si="0"/>
        <v>1</v>
      </c>
      <c r="U8" s="7">
        <f t="shared" si="1"/>
        <v>0</v>
      </c>
      <c r="V8" s="7">
        <f t="shared" si="2"/>
        <v>4</v>
      </c>
      <c r="W8" s="12">
        <f t="shared" si="3"/>
        <v>3</v>
      </c>
      <c r="X8" s="28">
        <f t="shared" si="4"/>
        <v>5</v>
      </c>
      <c r="Y8" s="8">
        <f t="shared" si="5"/>
        <v>17</v>
      </c>
      <c r="Z8" s="8">
        <f t="shared" si="6"/>
        <v>-12</v>
      </c>
      <c r="AA8" s="14">
        <f t="shared" si="7"/>
        <v>6</v>
      </c>
    </row>
  </sheetData>
  <mergeCells count="12">
    <mergeCell ref="Q8:S8"/>
    <mergeCell ref="K6:M6"/>
    <mergeCell ref="H5:J5"/>
    <mergeCell ref="H2:J2"/>
    <mergeCell ref="K2:M2"/>
    <mergeCell ref="N2:P2"/>
    <mergeCell ref="Q2:S2"/>
    <mergeCell ref="E2:G2"/>
    <mergeCell ref="E4:G4"/>
    <mergeCell ref="B2:D2"/>
    <mergeCell ref="B3:D3"/>
    <mergeCell ref="N7:P7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0" orientation="landscape" r:id="rId1"/>
  <headerFooter alignWithMargins="0"/>
  <ignoredErrors>
    <ignoredError sqref="S6 Q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8"/>
  <sheetViews>
    <sheetView zoomScale="85" zoomScaleNormal="85" workbookViewId="0">
      <selection activeCell="AA8" sqref="AA8"/>
    </sheetView>
  </sheetViews>
  <sheetFormatPr defaultColWidth="9" defaultRowHeight="18.75" x14ac:dyDescent="0.15"/>
  <cols>
    <col min="1" max="1" width="10.625" style="2" customWidth="1"/>
    <col min="2" max="19" width="4.125" style="2" customWidth="1"/>
    <col min="20" max="27" width="6.25" style="2" customWidth="1"/>
    <col min="28" max="16384" width="9" style="2"/>
  </cols>
  <sheetData>
    <row r="1" spans="1:27" ht="50.25" customHeight="1" thickBot="1" x14ac:dyDescent="0.2">
      <c r="A1" s="1" t="s">
        <v>15</v>
      </c>
    </row>
    <row r="2" spans="1:27" ht="50.25" customHeight="1" thickBot="1" x14ac:dyDescent="0.2">
      <c r="A2" s="29"/>
      <c r="B2" s="42" t="s">
        <v>0</v>
      </c>
      <c r="C2" s="43"/>
      <c r="D2" s="44"/>
      <c r="E2" s="42" t="s">
        <v>1</v>
      </c>
      <c r="F2" s="43"/>
      <c r="G2" s="44"/>
      <c r="H2" s="42" t="s">
        <v>2</v>
      </c>
      <c r="I2" s="43"/>
      <c r="J2" s="44"/>
      <c r="K2" s="42" t="s">
        <v>3</v>
      </c>
      <c r="L2" s="43"/>
      <c r="M2" s="44"/>
      <c r="N2" s="42" t="s">
        <v>4</v>
      </c>
      <c r="O2" s="43"/>
      <c r="P2" s="44"/>
      <c r="Q2" s="42" t="s">
        <v>5</v>
      </c>
      <c r="R2" s="43"/>
      <c r="S2" s="44"/>
      <c r="T2" s="30" t="s">
        <v>6</v>
      </c>
      <c r="U2" s="30" t="s">
        <v>7</v>
      </c>
      <c r="V2" s="30" t="s">
        <v>8</v>
      </c>
      <c r="W2" s="30" t="s">
        <v>9</v>
      </c>
      <c r="X2" s="31" t="s">
        <v>11</v>
      </c>
      <c r="Y2" s="31" t="s">
        <v>12</v>
      </c>
      <c r="Z2" s="31" t="s">
        <v>13</v>
      </c>
      <c r="AA2" s="32" t="s">
        <v>10</v>
      </c>
    </row>
    <row r="3" spans="1:27" ht="50.25" customHeight="1" x14ac:dyDescent="0.15">
      <c r="A3" s="33" t="s">
        <v>0</v>
      </c>
      <c r="B3" s="48"/>
      <c r="C3" s="49"/>
      <c r="D3" s="50"/>
      <c r="E3" s="34">
        <f>IF(D4="","",D4)</f>
        <v>4</v>
      </c>
      <c r="F3" s="35" t="str">
        <f>IF(E3="","",IF(E3=G3,"△",IF(E3&lt;G3,"●",IF(E3&gt;G3,"○"))))</f>
        <v>●</v>
      </c>
      <c r="G3" s="36">
        <f>IF(B4="","",B4)</f>
        <v>6</v>
      </c>
      <c r="H3" s="34">
        <f>IF(D5="","",D5)</f>
        <v>7</v>
      </c>
      <c r="I3" s="35" t="str">
        <f>IF(H3="","",IF(H3=J3,"△",IF(H3&lt;J3,"●",IF(H3&gt;J3,"○"))))</f>
        <v>○</v>
      </c>
      <c r="J3" s="36">
        <f>IF(B5="","",B5)</f>
        <v>2</v>
      </c>
      <c r="K3" s="34">
        <f>IF(D6="","",D6)</f>
        <v>4</v>
      </c>
      <c r="L3" s="35" t="str">
        <f>IF(K3="","",IF(K3=M3,"△",IF(K3&lt;M3,"●",IF(K3&gt;M3,"○"))))</f>
        <v>○</v>
      </c>
      <c r="M3" s="36">
        <f>IF(B6="","",B6)</f>
        <v>1</v>
      </c>
      <c r="N3" s="34">
        <f>IF(D7="","",D7)</f>
        <v>3</v>
      </c>
      <c r="O3" s="35" t="str">
        <f>IF(N3="","",IF(N3=P3,"△",IF(N3&lt;P3,"●",IF(N3&gt;P3,"○"))))</f>
        <v>●</v>
      </c>
      <c r="P3" s="36">
        <f>IF(B7="","",B7)</f>
        <v>5</v>
      </c>
      <c r="Q3" s="34">
        <f>IF(D8="","",D8)</f>
        <v>0</v>
      </c>
      <c r="R3" s="35" t="str">
        <f>IF(Q3="","",IF(Q3=S3,"△",IF(Q3&lt;S3,"●",IF(Q3&gt;S3,"○"))))</f>
        <v>●</v>
      </c>
      <c r="S3" s="37">
        <f>IF(B8="","",B8)</f>
        <v>3</v>
      </c>
      <c r="T3" s="37">
        <f t="shared" ref="T3:T8" si="0">COUNTIF(B3:S3,"○")</f>
        <v>2</v>
      </c>
      <c r="U3" s="37">
        <f t="shared" ref="U3:U8" si="1">COUNTIF(B3:S3,"△")</f>
        <v>0</v>
      </c>
      <c r="V3" s="37">
        <f t="shared" ref="V3:V8" si="2">COUNTIF(B3:S3,"●")</f>
        <v>3</v>
      </c>
      <c r="W3" s="38">
        <f t="shared" ref="W3:W8" si="3">T3*3+1*U3</f>
        <v>6</v>
      </c>
      <c r="X3" s="39">
        <f t="shared" ref="X3:X8" si="4">SUM(B3,E3,H3,K3,N3,Q3)</f>
        <v>18</v>
      </c>
      <c r="Y3" s="40">
        <f t="shared" ref="Y3:Y8" si="5">SUM(D3,G3,J3,M3,P3,S3)</f>
        <v>17</v>
      </c>
      <c r="Z3" s="40">
        <f>X3-Y3</f>
        <v>1</v>
      </c>
      <c r="AA3" s="41">
        <f>_xlfn.RANK.EQ(W3,$W$3:$W$8)</f>
        <v>4</v>
      </c>
    </row>
    <row r="4" spans="1:27" ht="50.25" customHeight="1" x14ac:dyDescent="0.15">
      <c r="A4" s="9" t="s">
        <v>1</v>
      </c>
      <c r="B4" s="17">
        <v>6</v>
      </c>
      <c r="C4" s="20" t="str">
        <f>IF(B4="","",IF(B4=D4,"△",IF(B4&lt;D4,"●",IF(B4&gt;D4,"○"))))</f>
        <v>○</v>
      </c>
      <c r="D4" s="15">
        <v>4</v>
      </c>
      <c r="E4" s="45"/>
      <c r="F4" s="46"/>
      <c r="G4" s="47"/>
      <c r="H4" s="25">
        <f>IF(G5="","",G5)</f>
        <v>4</v>
      </c>
      <c r="I4" s="21" t="str">
        <f>IF(H4="","",IF(H4=J4,"△",IF(H4&lt;J4,"●",IF(H4&gt;J4,"○"))))</f>
        <v>○</v>
      </c>
      <c r="J4" s="6">
        <f>IF(E5="","",E5)</f>
        <v>1</v>
      </c>
      <c r="K4" s="25">
        <f>IF(G6="","",G6)</f>
        <v>2</v>
      </c>
      <c r="L4" s="21" t="str">
        <f>IF(K4="","",IF(K4=M4,"△",IF(K4&lt;M4,"●",IF(K4&gt;M4,"○"))))</f>
        <v>○</v>
      </c>
      <c r="M4" s="6">
        <f>IF(E6="","",E6)</f>
        <v>0</v>
      </c>
      <c r="N4" s="25">
        <f>IF(G7="","",G7)</f>
        <v>5</v>
      </c>
      <c r="O4" s="21" t="str">
        <f>IF(N4="","",IF(N4=P4,"△",IF(N4&lt;P4,"●",IF(N4&gt;P4,"○"))))</f>
        <v>○</v>
      </c>
      <c r="P4" s="6">
        <f>IF(E7="","",E7)</f>
        <v>3</v>
      </c>
      <c r="Q4" s="25">
        <f>IF(G8="","",G8)</f>
        <v>3</v>
      </c>
      <c r="R4" s="21" t="str">
        <f>IF(Q4="","",IF(Q4=S4,"△",IF(Q4&lt;S4,"●",IF(Q4&gt;S4,"○"))))</f>
        <v>○</v>
      </c>
      <c r="S4" s="6">
        <f>IF(E8="","",E8)</f>
        <v>2</v>
      </c>
      <c r="T4" s="6">
        <f t="shared" si="0"/>
        <v>5</v>
      </c>
      <c r="U4" s="6">
        <f t="shared" si="1"/>
        <v>0</v>
      </c>
      <c r="V4" s="6">
        <f t="shared" si="2"/>
        <v>0</v>
      </c>
      <c r="W4" s="11">
        <f t="shared" si="3"/>
        <v>15</v>
      </c>
      <c r="X4" s="27">
        <f t="shared" si="4"/>
        <v>20</v>
      </c>
      <c r="Y4" s="3">
        <f t="shared" si="5"/>
        <v>10</v>
      </c>
      <c r="Z4" s="3">
        <f t="shared" ref="Z4:Z8" si="6">X4-Y4</f>
        <v>10</v>
      </c>
      <c r="AA4" s="13">
        <f t="shared" ref="AA4:AA8" si="7">_xlfn.RANK.EQ(W4,$W$3:$W$8)</f>
        <v>1</v>
      </c>
    </row>
    <row r="5" spans="1:27" ht="50.25" customHeight="1" x14ac:dyDescent="0.15">
      <c r="A5" s="9" t="s">
        <v>2</v>
      </c>
      <c r="B5" s="18">
        <v>2</v>
      </c>
      <c r="C5" s="21" t="str">
        <f>IF(B5="","",IF(B5=D5,"△",IF(B5&lt;D5,"●",IF(B5&gt;D5,"○"))))</f>
        <v>●</v>
      </c>
      <c r="D5" s="5">
        <v>7</v>
      </c>
      <c r="E5" s="18">
        <v>1</v>
      </c>
      <c r="F5" s="20" t="str">
        <f>IF(E5="","",IF(E5=G5,"△",IF(E5&lt;G5,"●",IF(E5&gt;G5,"○"))))</f>
        <v>●</v>
      </c>
      <c r="G5" s="4">
        <v>4</v>
      </c>
      <c r="H5" s="45"/>
      <c r="I5" s="46"/>
      <c r="J5" s="47"/>
      <c r="K5" s="25">
        <f>IF(J6="","",J6)</f>
        <v>3</v>
      </c>
      <c r="L5" s="20" t="str">
        <f>IF(K5="","",IF(K5=M5,"△",IF(K5&lt;M5,"●",IF(K5&gt;M5,"○"))))</f>
        <v>○</v>
      </c>
      <c r="M5" s="26">
        <f>IF(H6="","",H6)</f>
        <v>2</v>
      </c>
      <c r="N5" s="25">
        <f>IF(J7="","",J7)</f>
        <v>3</v>
      </c>
      <c r="O5" s="20" t="str">
        <f>IF(N5="","",IF(N5=P5,"△",IF(N5&lt;P5,"●",IF(N5&gt;P5,"○"))))</f>
        <v>○</v>
      </c>
      <c r="P5" s="26">
        <f>IF(H7="","",H7)</f>
        <v>0</v>
      </c>
      <c r="Q5" s="25">
        <f>IF(J8="","",J8)</f>
        <v>5</v>
      </c>
      <c r="R5" s="20" t="str">
        <f>IF(Q5="","",IF(Q5=S5,"△",IF(Q5&lt;S5,"●",IF(Q5&gt;S5,"○"))))</f>
        <v>○</v>
      </c>
      <c r="S5" s="6">
        <f>IF(H8="","",H8)</f>
        <v>2</v>
      </c>
      <c r="T5" s="6">
        <f t="shared" si="0"/>
        <v>3</v>
      </c>
      <c r="U5" s="6">
        <f t="shared" si="1"/>
        <v>0</v>
      </c>
      <c r="V5" s="6">
        <f t="shared" si="2"/>
        <v>2</v>
      </c>
      <c r="W5" s="11">
        <f t="shared" si="3"/>
        <v>9</v>
      </c>
      <c r="X5" s="27">
        <f t="shared" si="4"/>
        <v>14</v>
      </c>
      <c r="Y5" s="3">
        <f t="shared" si="5"/>
        <v>15</v>
      </c>
      <c r="Z5" s="3">
        <f t="shared" si="6"/>
        <v>-1</v>
      </c>
      <c r="AA5" s="13">
        <f t="shared" si="7"/>
        <v>2</v>
      </c>
    </row>
    <row r="6" spans="1:27" ht="50.25" customHeight="1" x14ac:dyDescent="0.15">
      <c r="A6" s="9" t="s">
        <v>3</v>
      </c>
      <c r="B6" s="18">
        <v>1</v>
      </c>
      <c r="C6" s="21" t="str">
        <f>IF(B6="","",IF(B6=D6,"△",IF(B6&lt;D6,"●",IF(B6&gt;D6,"○"))))</f>
        <v>●</v>
      </c>
      <c r="D6" s="5">
        <v>4</v>
      </c>
      <c r="E6" s="18">
        <v>0</v>
      </c>
      <c r="F6" s="21" t="str">
        <f>IF(E6="","",IF(E6=G6,"△",IF(E6&lt;G6,"●",IF(E6&gt;G6,"○"))))</f>
        <v>●</v>
      </c>
      <c r="G6" s="4">
        <v>2</v>
      </c>
      <c r="H6" s="18">
        <v>2</v>
      </c>
      <c r="I6" s="20" t="str">
        <f>IF(H6="","",IF(H6=J6,"△",IF(H6&lt;J6,"●",IF(H6&gt;J6,"○"))))</f>
        <v>●</v>
      </c>
      <c r="J6" s="5">
        <v>3</v>
      </c>
      <c r="K6" s="45"/>
      <c r="L6" s="46"/>
      <c r="M6" s="47"/>
      <c r="N6" s="25">
        <f>IF(M7="","",M7)</f>
        <v>5</v>
      </c>
      <c r="O6" s="21" t="str">
        <f>IF(N6="","",IF(N6=P6,"△",IF(N6&lt;P6,"●",IF(N6&gt;P6,"○"))))</f>
        <v>○</v>
      </c>
      <c r="P6" s="26">
        <f>IF(K7="","",K7)</f>
        <v>4</v>
      </c>
      <c r="Q6" s="25">
        <f>IF(M8="","",M8)</f>
        <v>1</v>
      </c>
      <c r="R6" s="21" t="str">
        <f>IF(Q6="","",IF(Q6=S6,"△",IF(Q6&lt;S6,"●",IF(Q6&gt;S6,"○"))))</f>
        <v>△</v>
      </c>
      <c r="S6" s="6">
        <f>IF(K8="","",K8)</f>
        <v>1</v>
      </c>
      <c r="T6" s="6">
        <f t="shared" si="0"/>
        <v>1</v>
      </c>
      <c r="U6" s="6">
        <f t="shared" si="1"/>
        <v>1</v>
      </c>
      <c r="V6" s="6">
        <f t="shared" si="2"/>
        <v>3</v>
      </c>
      <c r="W6" s="11">
        <f t="shared" si="3"/>
        <v>4</v>
      </c>
      <c r="X6" s="27">
        <f t="shared" si="4"/>
        <v>9</v>
      </c>
      <c r="Y6" s="3">
        <f t="shared" si="5"/>
        <v>14</v>
      </c>
      <c r="Z6" s="3">
        <f t="shared" si="6"/>
        <v>-5</v>
      </c>
      <c r="AA6" s="13">
        <f t="shared" si="7"/>
        <v>5</v>
      </c>
    </row>
    <row r="7" spans="1:27" ht="50.25" customHeight="1" x14ac:dyDescent="0.15">
      <c r="A7" s="9" t="s">
        <v>4</v>
      </c>
      <c r="B7" s="18">
        <v>5</v>
      </c>
      <c r="C7" s="21" t="str">
        <f>IF(B7="","",IF(B7=D7,"△",IF(B7&lt;D7,"●",IF(B7&gt;D7,"○"))))</f>
        <v>○</v>
      </c>
      <c r="D7" s="5">
        <v>3</v>
      </c>
      <c r="E7" s="18">
        <v>3</v>
      </c>
      <c r="F7" s="21" t="str">
        <f>IF(E7="","",IF(E7=G7,"△",IF(E7&lt;G7,"●",IF(E7&gt;G7,"○"))))</f>
        <v>●</v>
      </c>
      <c r="G7" s="4">
        <v>5</v>
      </c>
      <c r="H7" s="18">
        <v>0</v>
      </c>
      <c r="I7" s="21" t="str">
        <f>IF(H7="","",IF(H7=J7,"△",IF(H7&lt;J7,"●",IF(H7&gt;J7,"○"))))</f>
        <v>●</v>
      </c>
      <c r="J7" s="5">
        <v>3</v>
      </c>
      <c r="K7" s="18">
        <v>4</v>
      </c>
      <c r="L7" s="20" t="str">
        <f>IF(K7="","",IF(K7=M7,"△",IF(K7&lt;M7,"●",IF(K7&gt;M7,"○"))))</f>
        <v>●</v>
      </c>
      <c r="M7" s="4">
        <v>5</v>
      </c>
      <c r="N7" s="45"/>
      <c r="O7" s="46"/>
      <c r="P7" s="47"/>
      <c r="Q7" s="25">
        <f>IF(P8="","",P8)</f>
        <v>3</v>
      </c>
      <c r="R7" s="21" t="str">
        <f>IF(Q7="","",IF(Q7=S7,"△",IF(Q7&lt;S7,"●",IF(Q7&gt;S7,"○"))))</f>
        <v>●</v>
      </c>
      <c r="S7" s="6">
        <f>IF(N8="","",N8)</f>
        <v>4</v>
      </c>
      <c r="T7" s="6">
        <f t="shared" si="0"/>
        <v>1</v>
      </c>
      <c r="U7" s="6">
        <f t="shared" si="1"/>
        <v>0</v>
      </c>
      <c r="V7" s="6">
        <f t="shared" si="2"/>
        <v>4</v>
      </c>
      <c r="W7" s="11">
        <f t="shared" si="3"/>
        <v>3</v>
      </c>
      <c r="X7" s="27">
        <f t="shared" si="4"/>
        <v>15</v>
      </c>
      <c r="Y7" s="3">
        <f t="shared" si="5"/>
        <v>20</v>
      </c>
      <c r="Z7" s="3">
        <f>X7-Y7</f>
        <v>-5</v>
      </c>
      <c r="AA7" s="13">
        <f t="shared" si="7"/>
        <v>6</v>
      </c>
    </row>
    <row r="8" spans="1:27" ht="50.25" customHeight="1" thickBot="1" x14ac:dyDescent="0.2">
      <c r="A8" s="10" t="s">
        <v>5</v>
      </c>
      <c r="B8" s="19">
        <v>3</v>
      </c>
      <c r="C8" s="22" t="str">
        <f>IF(B8="","",IF(B8=D8,"△",IF(B8&lt;D8,"●",IF(B8&gt;D8,"○"))))</f>
        <v>○</v>
      </c>
      <c r="D8" s="7">
        <v>0</v>
      </c>
      <c r="E8" s="19">
        <v>2</v>
      </c>
      <c r="F8" s="22" t="str">
        <f>IF(E8="","",IF(E8=G8,"△",IF(E8&lt;G8,"●",IF(E8&gt;G8,"○"))))</f>
        <v>●</v>
      </c>
      <c r="G8" s="16">
        <v>3</v>
      </c>
      <c r="H8" s="19">
        <v>2</v>
      </c>
      <c r="I8" s="22" t="str">
        <f>IF(H8="","",IF(H8=J8,"△",IF(H8&lt;J8,"●",IF(H8&gt;J8,"○"))))</f>
        <v>●</v>
      </c>
      <c r="J8" s="7">
        <v>5</v>
      </c>
      <c r="K8" s="19">
        <v>1</v>
      </c>
      <c r="L8" s="22" t="str">
        <f>IF(K8="","",IF(K8=M8,"△",IF(K8&lt;M8,"●",IF(K8&gt;M8,"○"))))</f>
        <v>△</v>
      </c>
      <c r="M8" s="16">
        <v>1</v>
      </c>
      <c r="N8" s="23">
        <v>4</v>
      </c>
      <c r="O8" s="24" t="str">
        <f>IF(N8="","",IF(N8=P8,"△",IF(N8&lt;P8,"●",IF(N8&gt;P8,"○"))))</f>
        <v>○</v>
      </c>
      <c r="P8" s="7">
        <v>3</v>
      </c>
      <c r="Q8" s="51"/>
      <c r="R8" s="52"/>
      <c r="S8" s="53"/>
      <c r="T8" s="7">
        <f t="shared" si="0"/>
        <v>2</v>
      </c>
      <c r="U8" s="7">
        <f t="shared" si="1"/>
        <v>1</v>
      </c>
      <c r="V8" s="7">
        <f t="shared" si="2"/>
        <v>2</v>
      </c>
      <c r="W8" s="12">
        <f t="shared" si="3"/>
        <v>7</v>
      </c>
      <c r="X8" s="28">
        <f t="shared" si="4"/>
        <v>12</v>
      </c>
      <c r="Y8" s="8">
        <f t="shared" si="5"/>
        <v>12</v>
      </c>
      <c r="Z8" s="8">
        <f t="shared" si="6"/>
        <v>0</v>
      </c>
      <c r="AA8" s="14">
        <f t="shared" si="7"/>
        <v>3</v>
      </c>
    </row>
  </sheetData>
  <mergeCells count="12">
    <mergeCell ref="Q8:S8"/>
    <mergeCell ref="B2:D2"/>
    <mergeCell ref="E2:G2"/>
    <mergeCell ref="H2:J2"/>
    <mergeCell ref="K2:M2"/>
    <mergeCell ref="N2:P2"/>
    <mergeCell ref="Q2:S2"/>
    <mergeCell ref="B3:D3"/>
    <mergeCell ref="E4:G4"/>
    <mergeCell ref="H5:J5"/>
    <mergeCell ref="K6:M6"/>
    <mergeCell ref="N7:P7"/>
  </mergeCells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H30U-14</vt:lpstr>
      <vt:lpstr>H30U-13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USER</cp:lastModifiedBy>
  <cp:lastPrinted>2015-01-20T03:02:04Z</cp:lastPrinted>
  <dcterms:created xsi:type="dcterms:W3CDTF">2013-09-02T07:16:33Z</dcterms:created>
  <dcterms:modified xsi:type="dcterms:W3CDTF">2018-10-01T06:39:01Z</dcterms:modified>
</cp:coreProperties>
</file>